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3250" windowHeight="1234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Лист1!$A$1:$K$30</definedName>
  </definedNames>
  <calcPr calcId="145621"/>
</workbook>
</file>

<file path=xl/calcChain.xml><?xml version="1.0" encoding="utf-8"?>
<calcChain xmlns="http://schemas.openxmlformats.org/spreadsheetml/2006/main">
  <c r="D29" i="1" l="1"/>
  <c r="D27" i="1"/>
  <c r="D22" i="1"/>
  <c r="D20" i="1"/>
  <c r="D18" i="1"/>
  <c r="F17" i="1"/>
  <c r="E14" i="1"/>
  <c r="K17" i="1" l="1"/>
  <c r="J17" i="1"/>
  <c r="I17" i="1"/>
  <c r="H17" i="1"/>
  <c r="G17" i="1"/>
  <c r="K26" i="1"/>
  <c r="J26" i="1"/>
  <c r="I26" i="1"/>
  <c r="H26" i="1"/>
  <c r="G26" i="1"/>
  <c r="F26" i="1"/>
  <c r="K30" i="1" l="1"/>
  <c r="J30" i="1"/>
  <c r="I30" i="1"/>
  <c r="H30" i="1"/>
  <c r="G30" i="1"/>
  <c r="F30" i="1"/>
  <c r="K28" i="1"/>
  <c r="J28" i="1"/>
  <c r="I28" i="1"/>
  <c r="H28" i="1"/>
  <c r="G28" i="1"/>
  <c r="F28" i="1"/>
  <c r="F19" i="1"/>
  <c r="E29" i="1" l="1"/>
  <c r="E27" i="1"/>
  <c r="K23" i="1"/>
  <c r="J23" i="1"/>
  <c r="I23" i="1"/>
  <c r="H23" i="1"/>
  <c r="G23" i="1"/>
  <c r="F23" i="1"/>
  <c r="K21" i="1"/>
  <c r="J21" i="1"/>
  <c r="I21" i="1"/>
  <c r="H21" i="1"/>
  <c r="G21" i="1"/>
  <c r="F21" i="1"/>
  <c r="K19" i="1"/>
  <c r="J19" i="1"/>
  <c r="I19" i="1"/>
  <c r="H19" i="1"/>
  <c r="G19" i="1"/>
  <c r="E20" i="1"/>
  <c r="E22" i="1"/>
  <c r="E18" i="1"/>
</calcChain>
</file>

<file path=xl/sharedStrings.xml><?xml version="1.0" encoding="utf-8"?>
<sst xmlns="http://schemas.openxmlformats.org/spreadsheetml/2006/main" count="31" uniqueCount="30">
  <si>
    <t xml:space="preserve">                                                                        Приложение 3</t>
  </si>
  <si>
    <t>к Порядку проведения</t>
  </si>
  <si>
    <t>мониторинга качества</t>
  </si>
  <si>
    <t>финансового менеджмента</t>
  </si>
  <si>
    <t xml:space="preserve">                                                                         </t>
  </si>
  <si>
    <t>Отчет</t>
  </si>
  <si>
    <t>О результатах мониторинга качества  финансового менеджмента</t>
  </si>
  <si>
    <t>Место в рейтинге</t>
  </si>
  <si>
    <t>Главный администратор бюджетных средств</t>
  </si>
  <si>
    <t>Уровень качества</t>
  </si>
  <si>
    <t>Итоговая оценка</t>
  </si>
  <si>
    <t>Оценка по группам показателей</t>
  </si>
  <si>
    <t>Код</t>
  </si>
  <si>
    <t>Наименование</t>
  </si>
  <si>
    <t>Управление расходами бюджета</t>
  </si>
  <si>
    <t>Управление доходами бюджета</t>
  </si>
  <si>
    <t>Ведение бюджетного учета и составление бюджетной отчётности</t>
  </si>
  <si>
    <t>Управление активами</t>
  </si>
  <si>
    <t>Оценка качества организации и осуществления внутреннего финансового аудита</t>
  </si>
  <si>
    <t>Исполнения бюджетных процедур во взаимосвязи с выявленными бюджетными нарушениями</t>
  </si>
  <si>
    <t>Целевые значения показателей оценки качества финансового менеджмента</t>
  </si>
  <si>
    <t>1 группа</t>
  </si>
  <si>
    <t>Отклонение среднего значения оценки качества от целевого значения оценки показателей качества</t>
  </si>
  <si>
    <t>2 группа</t>
  </si>
  <si>
    <t xml:space="preserve"> за  2022 год</t>
  </si>
  <si>
    <t>Администрация Тулунского муниципального района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</si>
  <si>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</si>
  <si>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</si>
  <si>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Дума Тулунского муниципального района</t>
  </si>
  <si>
    <t>Комитет по финансам администрации Тулунского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</si>
</sst>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right" vertical="center" indent="15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left" vertical="center" wrapText="1"/>
    </xf>
    <xf numFmtId="10" fontId="5" fillId="0" borderId="1" xfId="0" applyNumberFormat="1" applyFont="1" applyBorder="1" applyAlignment="1">
      <alignment horizontal="left" vertical="center" wrapText="1"/>
    </xf>
    <xf numFmtId="10" fontId="4" fillId="0" borderId="1" xfId="0" applyNumberFormat="1" applyFont="1" applyBorder="1" applyAlignment="1">
      <alignment horizontal="center" vertical="center"/>
    </xf>
    <xf numFmtId="10" fontId="0" fillId="0" borderId="0" xfId="0" applyNumberFormat="1"/>
    <xf numFmtId="10" fontId="4" fillId="0" borderId="5" xfId="0" applyNumberFormat="1" applyFont="1" applyFill="1" applyBorder="1" applyAlignment="1">
      <alignment horizontal="center" vertical="center"/>
    </xf>
    <xf numFmtId="0" fontId="0" fillId="0" borderId="0" xfId="0" applyBorder="1"/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0" fontId="2" fillId="0" borderId="1" xfId="0" applyNumberFormat="1" applyFont="1" applyBorder="1"/>
    <xf numFmtId="10" fontId="2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/>
    <xf numFmtId="10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0"/>
  <sheetViews>
    <sheetView tabSelected="1" view="pageBreakPreview" topLeftCell="B7" zoomScale="90" zoomScaleNormal="90" zoomScaleSheetLayoutView="90" workbookViewId="0">
      <selection activeCell="O9" sqref="O9"/>
    </sheetView>
  </sheetViews>
  <sheetFormatPr defaultRowHeight="15.75" x14ac:dyDescent="0.25"/>
  <cols>
    <col min="1" max="1" width="10.75" customWidth="1"/>
    <col min="2" max="2" width="8.75" style="29" customWidth="1"/>
    <col min="3" max="3" width="45.75" customWidth="1"/>
    <col min="4" max="4" width="12.375" customWidth="1"/>
    <col min="5" max="5" width="11.625" customWidth="1"/>
    <col min="6" max="6" width="13.25" customWidth="1"/>
    <col min="7" max="7" width="13.75" customWidth="1"/>
    <col min="8" max="8" width="14.125" customWidth="1"/>
    <col min="9" max="9" width="16.5" customWidth="1"/>
    <col min="10" max="10" width="16.375" customWidth="1"/>
    <col min="11" max="11" width="17.375" customWidth="1"/>
    <col min="12" max="12" width="10" bestFit="1" customWidth="1"/>
  </cols>
  <sheetData>
    <row r="2" spans="1:12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x14ac:dyDescent="0.25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2" x14ac:dyDescent="0.25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2" x14ac:dyDescent="0.25">
      <c r="A5" s="48" t="s">
        <v>3</v>
      </c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2" ht="18.75" x14ac:dyDescent="0.25">
      <c r="A6" s="1" t="s">
        <v>4</v>
      </c>
    </row>
    <row r="7" spans="1:12" ht="18.75" x14ac:dyDescent="0.25">
      <c r="A7" s="40" t="s">
        <v>5</v>
      </c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2" ht="18.75" x14ac:dyDescent="0.25">
      <c r="A8" s="40" t="s">
        <v>6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2" ht="18.75" x14ac:dyDescent="0.25">
      <c r="A9" s="41" t="s">
        <v>24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2" ht="18.75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2" x14ac:dyDescent="0.25">
      <c r="A11" s="43" t="s">
        <v>7</v>
      </c>
      <c r="B11" s="43" t="s">
        <v>8</v>
      </c>
      <c r="C11" s="43"/>
      <c r="D11" s="43" t="s">
        <v>9</v>
      </c>
      <c r="E11" s="43" t="s">
        <v>10</v>
      </c>
      <c r="F11" s="38" t="s">
        <v>11</v>
      </c>
      <c r="G11" s="38"/>
      <c r="H11" s="38"/>
      <c r="I11" s="38"/>
      <c r="J11" s="38"/>
      <c r="K11" s="38"/>
      <c r="L11" s="2"/>
    </row>
    <row r="12" spans="1:12" ht="110.25" x14ac:dyDescent="0.25">
      <c r="A12" s="43"/>
      <c r="B12" s="27" t="s">
        <v>12</v>
      </c>
      <c r="C12" s="3" t="s">
        <v>13</v>
      </c>
      <c r="D12" s="43"/>
      <c r="E12" s="43"/>
      <c r="F12" s="28" t="s">
        <v>14</v>
      </c>
      <c r="G12" s="28" t="s">
        <v>15</v>
      </c>
      <c r="H12" s="28" t="s">
        <v>16</v>
      </c>
      <c r="I12" s="28" t="s">
        <v>17</v>
      </c>
      <c r="J12" s="28" t="s">
        <v>18</v>
      </c>
      <c r="K12" s="28" t="s">
        <v>19</v>
      </c>
      <c r="L12" s="2"/>
    </row>
    <row r="13" spans="1:12" x14ac:dyDescent="0.25">
      <c r="A13" s="3">
        <v>1</v>
      </c>
      <c r="B13" s="27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  <c r="L13" s="2"/>
    </row>
    <row r="14" spans="1:12" x14ac:dyDescent="0.25">
      <c r="A14" s="44" t="s">
        <v>20</v>
      </c>
      <c r="B14" s="44"/>
      <c r="C14" s="44"/>
      <c r="D14" s="10"/>
      <c r="E14" s="8">
        <f>F14+G14+H14+I14+J14+K14</f>
        <v>95</v>
      </c>
      <c r="F14" s="8">
        <v>40</v>
      </c>
      <c r="G14" s="8">
        <v>15</v>
      </c>
      <c r="H14" s="8">
        <v>5</v>
      </c>
      <c r="I14" s="8">
        <v>10</v>
      </c>
      <c r="J14" s="8">
        <v>15</v>
      </c>
      <c r="K14" s="8">
        <v>10</v>
      </c>
      <c r="L14" s="2"/>
    </row>
    <row r="15" spans="1:12" x14ac:dyDescent="0.25">
      <c r="A15" s="38" t="s">
        <v>21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2"/>
    </row>
    <row r="16" spans="1:12" x14ac:dyDescent="0.25">
      <c r="A16" s="37" t="s">
        <v>22</v>
      </c>
      <c r="B16" s="37"/>
      <c r="C16" s="37"/>
      <c r="D16" s="21"/>
      <c r="E16" s="17"/>
      <c r="F16" s="17"/>
      <c r="G16" s="17"/>
      <c r="H16" s="17"/>
      <c r="I16" s="17"/>
      <c r="J16" s="17"/>
      <c r="K16" s="17"/>
      <c r="L16" s="2"/>
    </row>
    <row r="17" spans="1:14" x14ac:dyDescent="0.25">
      <c r="A17" s="45"/>
      <c r="B17" s="46"/>
      <c r="C17" s="47"/>
      <c r="D17" s="22"/>
      <c r="E17" s="13"/>
      <c r="F17" s="13">
        <f>(F18+F20+F22)/3/F14*100%</f>
        <v>0.66666666666666674</v>
      </c>
      <c r="G17" s="13">
        <f t="shared" ref="G17:K17" si="0">(G18+G20+G22)/3/G14*100%</f>
        <v>0.55555555555555558</v>
      </c>
      <c r="H17" s="13">
        <f t="shared" si="0"/>
        <v>1</v>
      </c>
      <c r="I17" s="13">
        <f t="shared" si="0"/>
        <v>0.8</v>
      </c>
      <c r="J17" s="13">
        <f t="shared" si="0"/>
        <v>0.55555555555555558</v>
      </c>
      <c r="K17" s="13">
        <f t="shared" si="0"/>
        <v>0.93333333333333335</v>
      </c>
      <c r="L17" s="2"/>
    </row>
    <row r="18" spans="1:14" ht="31.5" x14ac:dyDescent="0.25">
      <c r="A18" s="7">
        <v>1</v>
      </c>
      <c r="B18" s="28">
        <v>903</v>
      </c>
      <c r="C18" s="4" t="s">
        <v>25</v>
      </c>
      <c r="D18" s="25">
        <f>E18/E14*100%</f>
        <v>0.70526315789473681</v>
      </c>
      <c r="E18" s="8">
        <f>F18+G18+H18+I18+J18+K18</f>
        <v>67</v>
      </c>
      <c r="F18" s="3">
        <v>24</v>
      </c>
      <c r="G18" s="3">
        <v>5</v>
      </c>
      <c r="H18" s="3">
        <v>5</v>
      </c>
      <c r="I18" s="3">
        <v>10</v>
      </c>
      <c r="J18" s="3">
        <v>15</v>
      </c>
      <c r="K18" s="3">
        <v>8</v>
      </c>
      <c r="L18" s="2"/>
      <c r="N18" s="14"/>
    </row>
    <row r="19" spans="1:14" x14ac:dyDescent="0.25">
      <c r="A19" s="7"/>
      <c r="B19" s="28"/>
      <c r="C19" s="5"/>
      <c r="D19" s="24"/>
      <c r="E19" s="13"/>
      <c r="F19" s="13">
        <f>F18/F14*100%</f>
        <v>0.6</v>
      </c>
      <c r="G19" s="13">
        <f>G18/G14*100%</f>
        <v>0.33333333333333331</v>
      </c>
      <c r="H19" s="13">
        <f>H18/H14*100%</f>
        <v>1</v>
      </c>
      <c r="I19" s="13">
        <f>I18/I14*100%</f>
        <v>1</v>
      </c>
      <c r="J19" s="13">
        <f>J18/J14/100%</f>
        <v>1</v>
      </c>
      <c r="K19" s="13">
        <f>K18/K14*100%</f>
        <v>0.8</v>
      </c>
      <c r="L19" s="15"/>
      <c r="M19" s="16"/>
    </row>
    <row r="20" spans="1:14" ht="31.5" x14ac:dyDescent="0.25">
      <c r="A20" s="7">
        <v>1</v>
      </c>
      <c r="B20" s="28">
        <v>973</v>
      </c>
      <c r="C20" s="5" t="s">
        <v>27</v>
      </c>
      <c r="D20" s="24">
        <f>E20/E14*100%</f>
        <v>0.70526315789473681</v>
      </c>
      <c r="E20" s="8">
        <f t="shared" ref="E20:E22" si="1">F20+G20+H20+I20+J20+K20</f>
        <v>67</v>
      </c>
      <c r="F20" s="3">
        <v>28</v>
      </c>
      <c r="G20" s="3">
        <v>10</v>
      </c>
      <c r="H20" s="3">
        <v>5</v>
      </c>
      <c r="I20" s="3">
        <v>4</v>
      </c>
      <c r="J20" s="3">
        <v>10</v>
      </c>
      <c r="K20" s="3">
        <v>10</v>
      </c>
      <c r="L20" s="2"/>
    </row>
    <row r="21" spans="1:14" x14ac:dyDescent="0.25">
      <c r="A21" s="7"/>
      <c r="B21" s="28"/>
      <c r="C21" s="5"/>
      <c r="D21" s="24"/>
      <c r="E21" s="13"/>
      <c r="F21" s="13">
        <f t="shared" ref="F21:K21" si="2">F20/F14*100%</f>
        <v>0.7</v>
      </c>
      <c r="G21" s="13">
        <f t="shared" si="2"/>
        <v>0.66666666666666663</v>
      </c>
      <c r="H21" s="13">
        <f t="shared" si="2"/>
        <v>1</v>
      </c>
      <c r="I21" s="13">
        <f t="shared" si="2"/>
        <v>0.4</v>
      </c>
      <c r="J21" s="13">
        <f t="shared" si="2"/>
        <v>0.66666666666666663</v>
      </c>
      <c r="K21" s="33">
        <f t="shared" si="2"/>
        <v>1</v>
      </c>
      <c r="L21" s="34"/>
      <c r="M21" s="16"/>
    </row>
    <row r="22" spans="1:14" ht="47.25" x14ac:dyDescent="0.25">
      <c r="A22" s="7">
        <v>2</v>
      </c>
      <c r="B22" s="28">
        <v>957</v>
      </c>
      <c r="C22" s="4" t="s">
        <v>26</v>
      </c>
      <c r="D22" s="24">
        <f>E22/E14*100%</f>
        <v>0.66315789473684206</v>
      </c>
      <c r="E22" s="8">
        <f t="shared" si="1"/>
        <v>63</v>
      </c>
      <c r="F22" s="3">
        <v>28</v>
      </c>
      <c r="G22" s="3">
        <v>10</v>
      </c>
      <c r="H22" s="3">
        <v>5</v>
      </c>
      <c r="I22" s="3">
        <v>10</v>
      </c>
      <c r="J22" s="3">
        <v>0</v>
      </c>
      <c r="K22" s="3">
        <v>10</v>
      </c>
      <c r="L22" s="2"/>
    </row>
    <row r="23" spans="1:14" x14ac:dyDescent="0.25">
      <c r="A23" s="7"/>
      <c r="B23" s="28"/>
      <c r="C23" s="5"/>
      <c r="D23" s="12"/>
      <c r="E23" s="13"/>
      <c r="F23" s="13">
        <f t="shared" ref="F23:K23" si="3">F22/F14*100%</f>
        <v>0.7</v>
      </c>
      <c r="G23" s="13">
        <f t="shared" si="3"/>
        <v>0.66666666666666663</v>
      </c>
      <c r="H23" s="13">
        <f t="shared" si="3"/>
        <v>1</v>
      </c>
      <c r="I23" s="13">
        <f t="shared" si="3"/>
        <v>1</v>
      </c>
      <c r="J23" s="13">
        <f t="shared" si="3"/>
        <v>0</v>
      </c>
      <c r="K23" s="33">
        <f t="shared" si="3"/>
        <v>1</v>
      </c>
      <c r="L23" s="34"/>
      <c r="M23" s="16"/>
      <c r="N23" s="16"/>
    </row>
    <row r="24" spans="1:14" x14ac:dyDescent="0.25">
      <c r="A24" s="38" t="s">
        <v>23</v>
      </c>
      <c r="B24" s="38"/>
      <c r="C24" s="38"/>
      <c r="D24" s="38"/>
      <c r="E24" s="38"/>
      <c r="F24" s="38"/>
      <c r="G24" s="38"/>
      <c r="H24" s="38"/>
      <c r="I24" s="38"/>
      <c r="J24" s="38"/>
      <c r="K24" s="39"/>
      <c r="L24" s="35"/>
      <c r="M24" s="16"/>
      <c r="N24" s="16"/>
    </row>
    <row r="25" spans="1:14" x14ac:dyDescent="0.25">
      <c r="A25" s="37" t="s">
        <v>22</v>
      </c>
      <c r="B25" s="37"/>
      <c r="C25" s="37"/>
      <c r="D25" s="21"/>
      <c r="E25" s="23"/>
      <c r="F25" s="23"/>
      <c r="G25" s="23"/>
      <c r="H25" s="23"/>
      <c r="I25" s="23"/>
      <c r="J25" s="23"/>
      <c r="K25" s="23"/>
      <c r="L25" s="2"/>
    </row>
    <row r="26" spans="1:14" x14ac:dyDescent="0.25">
      <c r="A26" s="18"/>
      <c r="B26" s="30"/>
      <c r="C26" s="18"/>
      <c r="D26" s="22"/>
      <c r="E26" s="13"/>
      <c r="F26" s="13">
        <f>(F27+F29)/2/F14*100%</f>
        <v>0.67500000000000004</v>
      </c>
      <c r="G26" s="13">
        <f>(G27+G29)/2/G14*100%</f>
        <v>0.66666666666666663</v>
      </c>
      <c r="H26" s="13">
        <f>(H27+H29)/2/H14*100%</f>
        <v>1</v>
      </c>
      <c r="I26" s="13">
        <f>(I27+I29)/2/I14*100%</f>
        <v>1</v>
      </c>
      <c r="J26" s="13">
        <f>+(J27+J29)/2/J14*100%</f>
        <v>0.5</v>
      </c>
      <c r="K26" s="13">
        <f>+(K27+K29)/2/K14*100%</f>
        <v>1</v>
      </c>
      <c r="L26" s="2"/>
    </row>
    <row r="27" spans="1:14" x14ac:dyDescent="0.25">
      <c r="A27" s="8">
        <v>2</v>
      </c>
      <c r="B27" s="27">
        <v>930</v>
      </c>
      <c r="C27" s="4" t="s">
        <v>28</v>
      </c>
      <c r="D27" s="25">
        <f>E27/E14*100%</f>
        <v>0.65263157894736845</v>
      </c>
      <c r="E27" s="8">
        <f>F27+G27+H27+I27+J27+K27</f>
        <v>62</v>
      </c>
      <c r="F27" s="3">
        <v>27</v>
      </c>
      <c r="G27" s="3">
        <v>10</v>
      </c>
      <c r="H27" s="3">
        <v>5</v>
      </c>
      <c r="I27" s="3">
        <v>10</v>
      </c>
      <c r="J27" s="3">
        <v>0</v>
      </c>
      <c r="K27" s="3">
        <v>10</v>
      </c>
      <c r="L27" s="2"/>
    </row>
    <row r="28" spans="1:14" x14ac:dyDescent="0.25">
      <c r="A28" s="25"/>
      <c r="B28" s="13"/>
      <c r="C28" s="11"/>
      <c r="D28" s="13"/>
      <c r="E28" s="13"/>
      <c r="F28" s="13">
        <f t="shared" ref="F28:K28" si="4">F27/F14*100%</f>
        <v>0.67500000000000004</v>
      </c>
      <c r="G28" s="13">
        <f t="shared" si="4"/>
        <v>0.66666666666666663</v>
      </c>
      <c r="H28" s="13">
        <f t="shared" si="4"/>
        <v>1</v>
      </c>
      <c r="I28" s="13">
        <f t="shared" si="4"/>
        <v>1</v>
      </c>
      <c r="J28" s="13">
        <f t="shared" si="4"/>
        <v>0</v>
      </c>
      <c r="K28" s="13">
        <f t="shared" si="4"/>
        <v>1</v>
      </c>
      <c r="L28" s="2"/>
    </row>
    <row r="29" spans="1:14" ht="31.5" x14ac:dyDescent="0.25">
      <c r="A29" s="26">
        <v>1</v>
      </c>
      <c r="B29" s="31">
        <v>992</v>
      </c>
      <c r="C29" s="6" t="s">
        <v>29</v>
      </c>
      <c r="D29" s="36">
        <f>E29/E14*100%</f>
        <v>0.81052631578947365</v>
      </c>
      <c r="E29" s="26">
        <f>F29+G29+H29+I29+J29+K29</f>
        <v>77</v>
      </c>
      <c r="F29" s="9">
        <v>27</v>
      </c>
      <c r="G29" s="9">
        <v>10</v>
      </c>
      <c r="H29" s="9">
        <v>5</v>
      </c>
      <c r="I29" s="9">
        <v>10</v>
      </c>
      <c r="J29" s="9">
        <v>15</v>
      </c>
      <c r="K29" s="9">
        <v>10</v>
      </c>
      <c r="L29" s="2"/>
    </row>
    <row r="30" spans="1:14" x14ac:dyDescent="0.25">
      <c r="A30" s="19"/>
      <c r="B30" s="32"/>
      <c r="C30" s="19"/>
      <c r="D30" s="20"/>
      <c r="E30" s="20"/>
      <c r="F30" s="20">
        <f t="shared" ref="F30:K30" si="5">F29/F14*100%</f>
        <v>0.67500000000000004</v>
      </c>
      <c r="G30" s="20">
        <f t="shared" si="5"/>
        <v>0.66666666666666663</v>
      </c>
      <c r="H30" s="20">
        <f t="shared" si="5"/>
        <v>1</v>
      </c>
      <c r="I30" s="20">
        <f t="shared" si="5"/>
        <v>1</v>
      </c>
      <c r="J30" s="20">
        <f t="shared" si="5"/>
        <v>1</v>
      </c>
      <c r="K30" s="20">
        <f t="shared" si="5"/>
        <v>1</v>
      </c>
      <c r="L30" s="2"/>
    </row>
  </sheetData>
  <mergeCells count="19">
    <mergeCell ref="A2:K2"/>
    <mergeCell ref="A3:K3"/>
    <mergeCell ref="A4:K4"/>
    <mergeCell ref="A5:K5"/>
    <mergeCell ref="A15:K15"/>
    <mergeCell ref="A16:C16"/>
    <mergeCell ref="A24:K24"/>
    <mergeCell ref="A25:C25"/>
    <mergeCell ref="A7:K7"/>
    <mergeCell ref="A8:K8"/>
    <mergeCell ref="A9:K9"/>
    <mergeCell ref="A10:K10"/>
    <mergeCell ref="A11:A12"/>
    <mergeCell ref="B11:C11"/>
    <mergeCell ref="D11:D12"/>
    <mergeCell ref="E11:E12"/>
    <mergeCell ref="F11:K11"/>
    <mergeCell ref="A14:C14"/>
    <mergeCell ref="A17:C17"/>
  </mergeCells>
  <pageMargins left="0.51181102362204722" right="0.51181102362204722" top="0.74803149606299213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Распопина</dc:creator>
  <cp:lastModifiedBy>Елена Распопина</cp:lastModifiedBy>
  <cp:lastPrinted>2023-06-05T07:06:47Z</cp:lastPrinted>
  <dcterms:created xsi:type="dcterms:W3CDTF">2023-05-26T05:12:50Z</dcterms:created>
  <dcterms:modified xsi:type="dcterms:W3CDTF">2023-06-05T07:08:06Z</dcterms:modified>
</cp:coreProperties>
</file>